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920" yWindow="1620" windowWidth="18195" windowHeight="8130" tabRatio="319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6" i="1" l="1"/>
  <c r="F16" i="1" l="1"/>
  <c r="C16" i="1" l="1"/>
  <c r="E7" i="1" l="1"/>
  <c r="E13" i="1" s="1"/>
  <c r="E9" i="1"/>
  <c r="H13" i="1" l="1"/>
  <c r="H9" i="1"/>
  <c r="H7" i="1"/>
  <c r="E10" i="1"/>
  <c r="H10" i="1" s="1"/>
  <c r="E11" i="1"/>
  <c r="H11" i="1" s="1"/>
  <c r="I11" i="1" s="1"/>
  <c r="E14" i="1"/>
  <c r="E12" i="1" s="1"/>
  <c r="H12" i="1" s="1"/>
  <c r="E8" i="1"/>
  <c r="H8" i="1" s="1"/>
  <c r="E6" i="1"/>
  <c r="G10" i="1" l="1"/>
  <c r="I10" i="1"/>
  <c r="G12" i="1"/>
  <c r="I12" i="1"/>
  <c r="G9" i="1"/>
  <c r="I9" i="1"/>
  <c r="G8" i="1"/>
  <c r="I8" i="1"/>
  <c r="G7" i="1"/>
  <c r="I7" i="1"/>
  <c r="G13" i="1"/>
  <c r="I13" i="1"/>
  <c r="G11" i="1"/>
  <c r="H14" i="1"/>
  <c r="I14" i="1" s="1"/>
  <c r="E16" i="1"/>
  <c r="H6" i="1"/>
  <c r="D16" i="1"/>
  <c r="B16" i="1"/>
  <c r="I16" i="1" l="1"/>
  <c r="I6" i="1"/>
  <c r="G6" i="1"/>
  <c r="G14" i="1"/>
  <c r="G16" i="1" l="1"/>
</calcChain>
</file>

<file path=xl/sharedStrings.xml><?xml version="1.0" encoding="utf-8"?>
<sst xmlns="http://schemas.openxmlformats.org/spreadsheetml/2006/main" count="24" uniqueCount="24">
  <si>
    <t>คณะ</t>
  </si>
  <si>
    <t>ครุศาสตร์อุตสาหกรรม</t>
  </si>
  <si>
    <t>เทคโนโลยีคหกรรมศาสตร์</t>
  </si>
  <si>
    <t>เทคโนโลยีสื่อสารมวลชน</t>
  </si>
  <si>
    <t>บริหารธุรกิจ</t>
  </si>
  <si>
    <t>วิทยาศาสตร์และเทคโนโลยี</t>
  </si>
  <si>
    <t>วิศวกรรมศาสตร์</t>
  </si>
  <si>
    <t>ศิลปศาสตร์</t>
  </si>
  <si>
    <t>สถาปัตยกรรมศาสตร์และการออกแบบ</t>
  </si>
  <si>
    <t>อุตสาหกรรมสิ่งทอและออกแบบแฟชั่น</t>
  </si>
  <si>
    <t>รวม</t>
  </si>
  <si>
    <t>จำนวนเครื่อง PC ของคณะ</t>
  </si>
  <si>
    <t>จำนวนเครื่อง PC ห้อง Self</t>
  </si>
  <si>
    <t>จำนวน Wifi*</t>
  </si>
  <si>
    <r>
      <rPr>
        <u/>
        <sz val="11"/>
        <color theme="1"/>
        <rFont val="Calibri"/>
        <family val="2"/>
        <scheme val="minor"/>
      </rPr>
      <t>หมายเหตุ</t>
    </r>
    <r>
      <rPr>
        <sz val="11"/>
        <color theme="1"/>
        <rFont val="Calibri"/>
        <family val="2"/>
        <scheme val="minor"/>
      </rPr>
      <t xml:space="preserve"> * จำนวน Wifi ที่ให้บริการนักศึกษาสามารถลงทะเบียนใช้บริการได้</t>
    </r>
  </si>
  <si>
    <t>จำนวนเครื่องคอมพิวเตอร์ และ Wifi ที่ให้บริการนักศึกษา</t>
  </si>
  <si>
    <t>มหาวิทยาลัยเทคโนโลยีราชมงคลพระนคร</t>
  </si>
  <si>
    <t>ปันส่วนเครื่อง PC ห้อง self</t>
  </si>
  <si>
    <t>FTES/จำนวนเครื่อง</t>
  </si>
  <si>
    <t>จำนวนเครื่อง PC</t>
  </si>
  <si>
    <t>รวมเครื่องPC+Wifi</t>
  </si>
  <si>
    <t>ประจำปีการศึกษา 2555</t>
  </si>
  <si>
    <t>จำนวนFTES 2/55 คณะ</t>
  </si>
  <si>
    <t>ข้อมูล Update วันที่ 6.มิย.56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</si>
</sst>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2" xfId="0" applyBorder="1"/>
    <xf numFmtId="164" fontId="0" fillId="0" borderId="2" xfId="1" applyNumberFormat="1" applyFont="1" applyBorder="1"/>
    <xf numFmtId="0" fontId="0" fillId="0" borderId="3" xfId="0" applyBorder="1"/>
    <xf numFmtId="164" fontId="0" fillId="0" borderId="3" xfId="1" applyNumberFormat="1" applyFont="1" applyBorder="1"/>
    <xf numFmtId="0" fontId="0" fillId="0" borderId="1" xfId="0" applyBorder="1" applyAlignment="1">
      <alignment horizontal="center"/>
    </xf>
    <xf numFmtId="0" fontId="0" fillId="0" borderId="5" xfId="0" applyBorder="1"/>
    <xf numFmtId="164" fontId="0" fillId="0" borderId="5" xfId="1" applyNumberFormat="1" applyFont="1" applyBorder="1"/>
    <xf numFmtId="0" fontId="0" fillId="0" borderId="4" xfId="0" applyBorder="1" applyAlignment="1">
      <alignment horizontal="center"/>
    </xf>
    <xf numFmtId="164" fontId="2" fillId="0" borderId="4" xfId="1" applyNumberFormat="1" applyFont="1" applyBorder="1"/>
    <xf numFmtId="164" fontId="0" fillId="0" borderId="2" xfId="1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43" fontId="2" fillId="0" borderId="4" xfId="1" applyNumberFormat="1" applyFont="1" applyBorder="1"/>
    <xf numFmtId="164" fontId="6" fillId="0" borderId="2" xfId="1" applyNumberFormat="1" applyFont="1" applyBorder="1"/>
    <xf numFmtId="164" fontId="5" fillId="0" borderId="2" xfId="1" applyNumberFormat="1" applyFont="1" applyBorder="1"/>
    <xf numFmtId="0" fontId="5" fillId="0" borderId="0" xfId="0" applyFont="1"/>
    <xf numFmtId="43" fontId="6" fillId="0" borderId="3" xfId="1" applyNumberFormat="1" applyFont="1" applyBorder="1"/>
    <xf numFmtId="164" fontId="6" fillId="0" borderId="5" xfId="1" applyNumberFormat="1" applyFont="1" applyBorder="1"/>
    <xf numFmtId="164" fontId="6" fillId="0" borderId="3" xfId="1" applyNumberFormat="1" applyFont="1" applyBorder="1"/>
    <xf numFmtId="43" fontId="6" fillId="0" borderId="2" xfId="1" applyNumberFormat="1" applyFont="1" applyBorder="1"/>
    <xf numFmtId="43" fontId="6" fillId="0" borderId="5" xfId="1" applyNumberFormat="1" applyFont="1" applyBorder="1"/>
    <xf numFmtId="43" fontId="6" fillId="0" borderId="2" xfId="1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5" fontId="6" fillId="0" borderId="3" xfId="1" applyNumberFormat="1" applyFont="1" applyBorder="1"/>
    <xf numFmtId="165" fontId="6" fillId="0" borderId="5" xfId="1" applyNumberFormat="1" applyFont="1" applyBorder="1"/>
    <xf numFmtId="165" fontId="7" fillId="0" borderId="4" xfId="1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pane xSplit="1" ySplit="3" topLeftCell="D4" activePane="bottomRight" state="frozen"/>
      <selection pane="topRight" activeCell="B1" sqref="B1"/>
      <selection pane="bottomLeft" activeCell="A4" sqref="A4"/>
      <selection pane="bottomRight" activeCell="D18" sqref="D18"/>
    </sheetView>
  </sheetViews>
  <sheetFormatPr defaultRowHeight="15" x14ac:dyDescent="0.25"/>
  <cols>
    <col min="1" max="1" width="33.7109375" customWidth="1"/>
    <col min="2" max="2" width="16" customWidth="1"/>
    <col min="3" max="3" width="25.85546875" customWidth="1"/>
    <col min="4" max="5" width="26.42578125" customWidth="1"/>
    <col min="6" max="6" width="17.42578125" customWidth="1"/>
    <col min="7" max="7" width="16.42578125" customWidth="1"/>
    <col min="8" max="8" width="18.42578125" customWidth="1"/>
    <col min="9" max="9" width="18.140625" customWidth="1"/>
  </cols>
  <sheetData>
    <row r="1" spans="1:10" ht="18.75" x14ac:dyDescent="0.3">
      <c r="A1" s="28" t="s">
        <v>15</v>
      </c>
      <c r="B1" s="28"/>
      <c r="C1" s="28"/>
      <c r="D1" s="28"/>
      <c r="E1" s="12"/>
    </row>
    <row r="2" spans="1:10" ht="18.75" x14ac:dyDescent="0.3">
      <c r="A2" s="28" t="s">
        <v>21</v>
      </c>
      <c r="B2" s="28"/>
      <c r="C2" s="28"/>
      <c r="D2" s="28"/>
      <c r="E2" s="12"/>
    </row>
    <row r="3" spans="1:10" ht="18.75" x14ac:dyDescent="0.3">
      <c r="A3" s="29" t="s">
        <v>16</v>
      </c>
      <c r="B3" s="29"/>
      <c r="C3" s="29"/>
      <c r="D3" s="29"/>
      <c r="E3" s="13"/>
    </row>
    <row r="4" spans="1:10" ht="18.75" x14ac:dyDescent="0.3">
      <c r="A4" s="11"/>
      <c r="B4" s="11"/>
      <c r="C4" s="11"/>
      <c r="D4" s="11"/>
      <c r="E4" s="13"/>
    </row>
    <row r="5" spans="1:10" x14ac:dyDescent="0.25">
      <c r="A5" s="5" t="s">
        <v>0</v>
      </c>
      <c r="B5" s="5" t="s">
        <v>13</v>
      </c>
      <c r="C5" s="5" t="s">
        <v>11</v>
      </c>
      <c r="D5" s="5" t="s">
        <v>12</v>
      </c>
      <c r="E5" s="5" t="s">
        <v>17</v>
      </c>
      <c r="F5" s="24" t="s">
        <v>22</v>
      </c>
      <c r="G5" s="5" t="s">
        <v>19</v>
      </c>
      <c r="H5" s="5" t="s">
        <v>20</v>
      </c>
      <c r="I5" s="5" t="s">
        <v>18</v>
      </c>
    </row>
    <row r="6" spans="1:10" x14ac:dyDescent="0.25">
      <c r="A6" s="3" t="s">
        <v>1</v>
      </c>
      <c r="B6" s="20">
        <v>914</v>
      </c>
      <c r="C6" s="20">
        <v>138</v>
      </c>
      <c r="D6" s="4"/>
      <c r="E6" s="18">
        <f>100/($F$6+$F$8)*F6</f>
        <v>55.165735473061211</v>
      </c>
      <c r="F6" s="18">
        <v>865.92</v>
      </c>
      <c r="G6" s="20">
        <f>H6-B6</f>
        <v>193.1657354730612</v>
      </c>
      <c r="H6" s="18">
        <f>E6+C6+B6</f>
        <v>1107.1657354730612</v>
      </c>
      <c r="I6" s="25">
        <f t="shared" ref="I6:I14" si="0">F6/H6</f>
        <v>0.78210512866893989</v>
      </c>
    </row>
    <row r="7" spans="1:10" x14ac:dyDescent="0.25">
      <c r="A7" s="1" t="s">
        <v>2</v>
      </c>
      <c r="B7" s="15">
        <v>1678</v>
      </c>
      <c r="C7" s="15">
        <v>136</v>
      </c>
      <c r="D7" s="2">
        <v>32</v>
      </c>
      <c r="E7" s="18">
        <f>30/($F$7+$F$13)*F7</f>
        <v>22.816014946057901</v>
      </c>
      <c r="F7" s="21">
        <v>993.28</v>
      </c>
      <c r="G7" s="20">
        <f t="shared" ref="G7:G14" si="1">H7-B7</f>
        <v>158.81601494605798</v>
      </c>
      <c r="H7" s="18">
        <f t="shared" ref="H7:H14" si="2">E7+C7+B7</f>
        <v>1836.816014946058</v>
      </c>
      <c r="I7" s="25">
        <f t="shared" si="0"/>
        <v>0.54076183565351255</v>
      </c>
    </row>
    <row r="8" spans="1:10" x14ac:dyDescent="0.25">
      <c r="A8" s="1" t="s">
        <v>3</v>
      </c>
      <c r="B8" s="15">
        <v>907</v>
      </c>
      <c r="C8" s="15">
        <v>177</v>
      </c>
      <c r="D8" s="2">
        <v>116</v>
      </c>
      <c r="E8" s="18">
        <f>100/($F$6+$F$8)*F8</f>
        <v>44.834264526938782</v>
      </c>
      <c r="F8" s="21">
        <v>703.75</v>
      </c>
      <c r="G8" s="20">
        <f t="shared" si="1"/>
        <v>221.8342645269388</v>
      </c>
      <c r="H8" s="18">
        <f t="shared" si="2"/>
        <v>1128.8342645269388</v>
      </c>
      <c r="I8" s="25">
        <f t="shared" si="0"/>
        <v>0.62343075694545902</v>
      </c>
    </row>
    <row r="9" spans="1:10" x14ac:dyDescent="0.25">
      <c r="A9" s="1" t="s">
        <v>4</v>
      </c>
      <c r="B9" s="15">
        <v>4594</v>
      </c>
      <c r="C9" s="15">
        <v>337</v>
      </c>
      <c r="D9" s="2">
        <v>150</v>
      </c>
      <c r="E9" s="18">
        <f>200/($F$9+$F$14+$F$12)*F9</f>
        <v>95.241387218301242</v>
      </c>
      <c r="F9" s="21">
        <v>2865.58</v>
      </c>
      <c r="G9" s="20">
        <f t="shared" si="1"/>
        <v>432.2413872183015</v>
      </c>
      <c r="H9" s="18">
        <f t="shared" si="2"/>
        <v>5026.2413872183015</v>
      </c>
      <c r="I9" s="25">
        <f t="shared" si="0"/>
        <v>0.57012383195266958</v>
      </c>
    </row>
    <row r="10" spans="1:10" x14ac:dyDescent="0.25">
      <c r="A10" s="1" t="s">
        <v>5</v>
      </c>
      <c r="B10" s="15">
        <v>471</v>
      </c>
      <c r="C10" s="15">
        <v>80</v>
      </c>
      <c r="D10" s="16"/>
      <c r="E10" s="18">
        <f>150/($F$11+$F$10)*F10</f>
        <v>72.283315073526907</v>
      </c>
      <c r="F10" s="21">
        <v>1416.3</v>
      </c>
      <c r="G10" s="20">
        <f t="shared" si="1"/>
        <v>152.28331507352686</v>
      </c>
      <c r="H10" s="18">
        <f t="shared" si="2"/>
        <v>623.28331507352686</v>
      </c>
      <c r="I10" s="25">
        <f t="shared" si="0"/>
        <v>2.2723213757662086</v>
      </c>
      <c r="J10" s="17"/>
    </row>
    <row r="11" spans="1:10" x14ac:dyDescent="0.25">
      <c r="A11" s="1" t="s">
        <v>6</v>
      </c>
      <c r="B11" s="15">
        <v>2982</v>
      </c>
      <c r="C11" s="15">
        <v>558</v>
      </c>
      <c r="D11" s="10">
        <v>140</v>
      </c>
      <c r="E11" s="18">
        <f>150/($F$11+$F$10)*F11</f>
        <v>77.716684926473093</v>
      </c>
      <c r="F11" s="23">
        <v>1522.76</v>
      </c>
      <c r="G11" s="20">
        <f t="shared" si="1"/>
        <v>635.71668492647314</v>
      </c>
      <c r="H11" s="18">
        <f t="shared" si="2"/>
        <v>3617.7166849264731</v>
      </c>
      <c r="I11" s="25">
        <f t="shared" si="0"/>
        <v>0.42091742737752519</v>
      </c>
    </row>
    <row r="12" spans="1:10" x14ac:dyDescent="0.25">
      <c r="A12" s="1" t="s">
        <v>7</v>
      </c>
      <c r="B12" s="15">
        <v>807</v>
      </c>
      <c r="C12" s="15">
        <v>12</v>
      </c>
      <c r="D12" s="16"/>
      <c r="E12" s="21">
        <f>D9-E9-E14</f>
        <v>32.640539228597937</v>
      </c>
      <c r="F12" s="21">
        <v>2795.62</v>
      </c>
      <c r="G12" s="20">
        <f t="shared" si="1"/>
        <v>44.640539228597959</v>
      </c>
      <c r="H12" s="18">
        <f t="shared" si="2"/>
        <v>851.64053922859796</v>
      </c>
      <c r="I12" s="25">
        <f t="shared" si="0"/>
        <v>3.2826290802598788</v>
      </c>
    </row>
    <row r="13" spans="1:10" x14ac:dyDescent="0.25">
      <c r="A13" s="1" t="s">
        <v>8</v>
      </c>
      <c r="B13" s="15">
        <v>401</v>
      </c>
      <c r="C13" s="15">
        <v>43</v>
      </c>
      <c r="D13" s="2"/>
      <c r="E13" s="21">
        <f>D7-E7</f>
        <v>9.1839850539420986</v>
      </c>
      <c r="F13" s="21">
        <v>312.75</v>
      </c>
      <c r="G13" s="20">
        <f t="shared" si="1"/>
        <v>52.183985053942081</v>
      </c>
      <c r="H13" s="18">
        <f t="shared" si="2"/>
        <v>453.18398505394208</v>
      </c>
      <c r="I13" s="25">
        <f t="shared" si="0"/>
        <v>0.69011706131401274</v>
      </c>
    </row>
    <row r="14" spans="1:10" x14ac:dyDescent="0.25">
      <c r="A14" s="1" t="s">
        <v>9</v>
      </c>
      <c r="B14" s="15">
        <v>490</v>
      </c>
      <c r="C14" s="15">
        <v>80</v>
      </c>
      <c r="D14" s="2"/>
      <c r="E14" s="18">
        <f>200/($F$9+$F$14)*F14</f>
        <v>22.118073553100821</v>
      </c>
      <c r="F14" s="21">
        <v>356.31</v>
      </c>
      <c r="G14" s="20">
        <f t="shared" si="1"/>
        <v>102.11807355310088</v>
      </c>
      <c r="H14" s="18">
        <f t="shared" si="2"/>
        <v>592.11807355310088</v>
      </c>
      <c r="I14" s="25">
        <f t="shared" si="0"/>
        <v>0.60175498082992784</v>
      </c>
    </row>
    <row r="15" spans="1:10" x14ac:dyDescent="0.25">
      <c r="A15" s="6"/>
      <c r="B15" s="19"/>
      <c r="C15" s="19"/>
      <c r="D15" s="7"/>
      <c r="E15" s="22"/>
      <c r="F15" s="19"/>
      <c r="G15" s="20"/>
      <c r="H15" s="19"/>
      <c r="I15" s="26"/>
    </row>
    <row r="16" spans="1:10" ht="15.75" thickBot="1" x14ac:dyDescent="0.3">
      <c r="A16" s="8" t="s">
        <v>10</v>
      </c>
      <c r="B16" s="9">
        <f t="shared" ref="B16:H16" si="3">SUM(B6:B15)</f>
        <v>13244</v>
      </c>
      <c r="C16" s="9">
        <f>SUM(C6:C15)</f>
        <v>1561</v>
      </c>
      <c r="D16" s="9">
        <f t="shared" si="3"/>
        <v>438</v>
      </c>
      <c r="E16" s="14">
        <f t="shared" si="3"/>
        <v>432</v>
      </c>
      <c r="F16" s="14">
        <f t="shared" si="3"/>
        <v>11832.269999999999</v>
      </c>
      <c r="G16" s="9">
        <f>SUM(G6:G15)</f>
        <v>1993.0000000000005</v>
      </c>
      <c r="H16" s="14">
        <f>SUM(H6:H15)</f>
        <v>15237</v>
      </c>
      <c r="I16" s="27">
        <f>F16/H16</f>
        <v>0.77654853317582195</v>
      </c>
    </row>
    <row r="17" spans="1:1" ht="15.75" thickTop="1" x14ac:dyDescent="0.25"/>
    <row r="18" spans="1:1" x14ac:dyDescent="0.25">
      <c r="A18" t="s">
        <v>14</v>
      </c>
    </row>
    <row r="19" spans="1:1" x14ac:dyDescent="0.25">
      <c r="A19" t="s">
        <v>23</v>
      </c>
    </row>
  </sheetData>
  <mergeCells count="3">
    <mergeCell ref="A1:D1"/>
    <mergeCell ref="A2:D2"/>
    <mergeCell ref="A3:D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ibest</dc:creator>
  <cp:lastModifiedBy>aritrmutp2012</cp:lastModifiedBy>
  <cp:lastPrinted>2012-06-28T05:21:05Z</cp:lastPrinted>
  <dcterms:created xsi:type="dcterms:W3CDTF">2012-05-08T04:18:37Z</dcterms:created>
  <dcterms:modified xsi:type="dcterms:W3CDTF">2013-06-06T02:43:56Z</dcterms:modified>
</cp:coreProperties>
</file>